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PRILIE 2025\ALOCARE\SITE\"/>
    </mc:Choice>
  </mc:AlternateContent>
  <xr:revisionPtr revIDLastSave="0" documentId="13_ncr:1_{F662BE5A-F055-48E1-936E-C7B9C85054B6}" xr6:coauthVersionLast="36" xr6:coauthVersionMax="36" xr10:uidLastSave="{00000000-0000-0000-0000-000000000000}"/>
  <bookViews>
    <workbookView xWindow="0" yWindow="0" windowWidth="28800" windowHeight="11325" activeTab="3" xr2:uid="{410CD120-49B7-4074-920F-A9CAAED57A63}"/>
  </bookViews>
  <sheets>
    <sheet name="PET-CT" sheetId="1" r:id="rId1"/>
    <sheet name="HG" sheetId="2" r:id="rId2"/>
    <sheet name="TESTARE GENETICA" sheetId="3" r:id="rId3"/>
    <sheet name="AHM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4" l="1"/>
  <c r="G12" i="4"/>
  <c r="J11" i="4"/>
  <c r="J10" i="4"/>
  <c r="I12" i="4"/>
  <c r="J9" i="4"/>
  <c r="H17" i="3"/>
  <c r="F17" i="3"/>
  <c r="G16" i="3"/>
  <c r="I16" i="3" s="1"/>
  <c r="I15" i="3"/>
  <c r="I14" i="3"/>
  <c r="I13" i="3"/>
  <c r="I12" i="3"/>
  <c r="I11" i="3"/>
  <c r="I10" i="3"/>
  <c r="I9" i="3"/>
  <c r="J17" i="3"/>
  <c r="I8" i="3"/>
  <c r="F24" i="2"/>
  <c r="E24" i="2"/>
  <c r="D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H24" i="2"/>
  <c r="G7" i="2"/>
  <c r="J12" i="4" l="1"/>
  <c r="H12" i="4"/>
  <c r="I17" i="3"/>
  <c r="G17" i="3"/>
  <c r="G24" i="2"/>
  <c r="F14" i="1"/>
  <c r="E14" i="1"/>
  <c r="D14" i="1"/>
  <c r="G14" i="1"/>
  <c r="H14" i="1"/>
</calcChain>
</file>

<file path=xl/sharedStrings.xml><?xml version="1.0" encoding="utf-8"?>
<sst xmlns="http://schemas.openxmlformats.org/spreadsheetml/2006/main" count="117" uniqueCount="83">
  <si>
    <t>PROGRAMUL NATIONAL DE PET-CT</t>
  </si>
  <si>
    <t xml:space="preserve">31.03.2025  VALORI DE CONTRACT PET-CT </t>
  </si>
  <si>
    <t>ALOCARE LUNA APRILIE 2025</t>
  </si>
  <si>
    <t xml:space="preserve">NR. CONTR </t>
  </si>
  <si>
    <t>TIP</t>
  </si>
  <si>
    <t>DENUMIRE FURNIZOR</t>
  </si>
  <si>
    <t>TRIM.I 2025</t>
  </si>
  <si>
    <t>PP1</t>
  </si>
  <si>
    <t>PET</t>
  </si>
  <si>
    <t>AFFIDEA ROMÂNIA SRL</t>
  </si>
  <si>
    <t>PP2</t>
  </si>
  <si>
    <t xml:space="preserve"> MNT HEALTHCARE EUROPE SRL</t>
  </si>
  <si>
    <t>HG0007</t>
  </si>
  <si>
    <t>SANADOR SRL</t>
  </si>
  <si>
    <t>PP3</t>
  </si>
  <si>
    <t>SPITALUL COLENTINA</t>
  </si>
  <si>
    <t>PP4</t>
  </si>
  <si>
    <t>GLOBAL MEDICAL ULTRA</t>
  </si>
  <si>
    <t>PP5</t>
  </si>
  <si>
    <t>CDT PROVITA</t>
  </si>
  <si>
    <t>TOTAL</t>
  </si>
  <si>
    <t>HEMOGLOBINA GLICOZILATA</t>
  </si>
  <si>
    <t xml:space="preserve"> VALORI DE CONTRACT HG DUPA ALOCARE SUME APRILIE   2025</t>
  </si>
  <si>
    <t>Nr.crt.</t>
  </si>
  <si>
    <t>CONTR. HG.</t>
  </si>
  <si>
    <t>DEN.FURNIZOR</t>
  </si>
  <si>
    <t>SANADOR S.R.L</t>
  </si>
  <si>
    <t>HG0016</t>
  </si>
  <si>
    <t>LABORATOARELE SYNLAB S.R.L.</t>
  </si>
  <si>
    <t>HG0017</t>
  </si>
  <si>
    <t>GRAL MEDICAL SRL</t>
  </si>
  <si>
    <t>HG0023</t>
  </si>
  <si>
    <t>TINOS CLINIC</t>
  </si>
  <si>
    <t>HG 0025</t>
  </si>
  <si>
    <t>ALFA MEDICAL SERVICES SRL</t>
  </si>
  <si>
    <t>HG0026</t>
  </si>
  <si>
    <t>VALCRI MEDICAL SRL</t>
  </si>
  <si>
    <t>HG0027</t>
  </si>
  <si>
    <t>CRIS MEDICAL SRL</t>
  </si>
  <si>
    <t>HG0028</t>
  </si>
  <si>
    <t>CMI DR. STOICA MARIANA</t>
  </si>
  <si>
    <t>HG0031</t>
  </si>
  <si>
    <t>ANIMA SPECIALITY MEDICAL SERVICES SRL</t>
  </si>
  <si>
    <t>HG0032</t>
  </si>
  <si>
    <t>LABORATOARELE BIOCLINICA SRL</t>
  </si>
  <si>
    <t>HG0034</t>
  </si>
  <si>
    <t>CENTRUL MEDICAL UNIREA SRL</t>
  </si>
  <si>
    <t>HG0035</t>
  </si>
  <si>
    <t>CENTRUL MEDICAL POLIMED SRL</t>
  </si>
  <si>
    <t>HG0039</t>
  </si>
  <si>
    <t>EGO TEST LAB SRL</t>
  </si>
  <si>
    <t>HG0041</t>
  </si>
  <si>
    <t>KORONA MEDCOM SRL</t>
  </si>
  <si>
    <t>HG0045</t>
  </si>
  <si>
    <t>CENTRUL MEDICAL AIDE-SANTE SRL</t>
  </si>
  <si>
    <t>HG0047</t>
  </si>
  <si>
    <t>SPITALUL CLINIC " N. MALAXA"</t>
  </si>
  <si>
    <t>HG0002/2023</t>
  </si>
  <si>
    <t>MEDILAB MEDICAL CENTER SRL</t>
  </si>
  <si>
    <t>Subprogramul național de testare genetică</t>
  </si>
  <si>
    <t>NT.CRT.</t>
  </si>
  <si>
    <t>PNO-0001</t>
  </si>
  <si>
    <t>TESTARE GENETICA</t>
  </si>
  <si>
    <t>PERSONAL GENETICS SRL</t>
  </si>
  <si>
    <t>PNO-0002</t>
  </si>
  <si>
    <t>ONCO TEAM DIAGNOSTIC SA</t>
  </si>
  <si>
    <t>PNO-0004</t>
  </si>
  <si>
    <t xml:space="preserve">CENTRUL MEDICAL UNIREA SRL </t>
  </si>
  <si>
    <t>PNO-0005</t>
  </si>
  <si>
    <t>PNO-0006</t>
  </si>
  <si>
    <t>PATHOTEAM DIAGNOSTIC SRL</t>
  </si>
  <si>
    <t>PNO-0007</t>
  </si>
  <si>
    <t>GENEKOR MEDICAL SRL</t>
  </si>
  <si>
    <t>PNO-0008</t>
  </si>
  <si>
    <t>CLINICA SANTE SRL</t>
  </si>
  <si>
    <t>PNO-0009</t>
  </si>
  <si>
    <t>PNO-0010</t>
  </si>
  <si>
    <t>SPITALUL COLTEA</t>
  </si>
  <si>
    <t xml:space="preserve">  Subprogramul de diagnostic şi de monitorizare a afecţiunilor hematologice maligne prin imunofenotipare, </t>
  </si>
  <si>
    <t xml:space="preserve">    examen citogenetic şi/sau FISH şi examen de biologie moleculară Sindroame mieloproliferative cronice și Sindroame limfoproliferative cronice</t>
  </si>
  <si>
    <t>31.03.2025 ALOCARE LUNA APRILIE 2025</t>
  </si>
  <si>
    <t>PNO-0003</t>
  </si>
  <si>
    <t>MEDLIFE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</si>
</sst>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</cellStyleXfs>
  <cellXfs count="80">
    <xf numFmtId="0" fontId="0" fillId="0" borderId="0" xfId="0"/>
    <xf numFmtId="0" fontId="4" fillId="2" borderId="0" xfId="2" applyFont="1" applyFill="1"/>
    <xf numFmtId="14" fontId="3" fillId="2" borderId="0" xfId="0" applyNumberFormat="1" applyFont="1" applyFill="1" applyAlignment="1">
      <alignment horizontal="center"/>
    </xf>
    <xf numFmtId="49" fontId="3" fillId="2" borderId="0" xfId="4" applyNumberFormat="1" applyFont="1" applyFill="1"/>
    <xf numFmtId="0" fontId="4" fillId="2" borderId="1" xfId="2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wrapText="1"/>
    </xf>
    <xf numFmtId="43" fontId="4" fillId="2" borderId="1" xfId="1" applyFont="1" applyFill="1" applyBorder="1"/>
    <xf numFmtId="43" fontId="4" fillId="2" borderId="0" xfId="2" applyNumberFormat="1" applyFont="1" applyFill="1"/>
    <xf numFmtId="0" fontId="4" fillId="0" borderId="1" xfId="5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/>
    </xf>
    <xf numFmtId="0" fontId="3" fillId="2" borderId="1" xfId="5" applyFont="1" applyFill="1" applyBorder="1" applyAlignment="1">
      <alignment horizontal="center" wrapText="1"/>
    </xf>
    <xf numFmtId="43" fontId="3" fillId="2" borderId="1" xfId="1" applyFont="1" applyFill="1" applyBorder="1"/>
    <xf numFmtId="0" fontId="3" fillId="0" borderId="1" xfId="2" applyFont="1" applyFill="1" applyBorder="1" applyAlignment="1">
      <alignment horizontal="center" vertical="center" wrapText="1"/>
    </xf>
    <xf numFmtId="17" fontId="3" fillId="0" borderId="1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0" fontId="3" fillId="2" borderId="0" xfId="2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/>
    </xf>
    <xf numFmtId="14" fontId="3" fillId="0" borderId="0" xfId="3" applyNumberFormat="1" applyFont="1" applyAlignment="1">
      <alignment horizontal="center"/>
    </xf>
    <xf numFmtId="0" fontId="5" fillId="2" borderId="0" xfId="0" applyFont="1" applyFill="1"/>
    <xf numFmtId="0" fontId="3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center"/>
    </xf>
    <xf numFmtId="164" fontId="3" fillId="0" borderId="1" xfId="6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6" applyNumberFormat="1" applyFont="1" applyFill="1" applyBorder="1" applyAlignment="1">
      <alignment horizontal="center"/>
    </xf>
    <xf numFmtId="164" fontId="4" fillId="2" borderId="1" xfId="6" applyFont="1" applyFill="1" applyBorder="1" applyAlignment="1">
      <alignment horizontal="center" wrapText="1"/>
    </xf>
    <xf numFmtId="164" fontId="4" fillId="2" borderId="1" xfId="6" applyFont="1" applyFill="1" applyBorder="1" applyAlignment="1">
      <alignment horizontal="left" wrapText="1"/>
    </xf>
    <xf numFmtId="164" fontId="5" fillId="2" borderId="1" xfId="6" applyFont="1" applyFill="1" applyBorder="1"/>
    <xf numFmtId="164" fontId="4" fillId="2" borderId="1" xfId="6" applyFont="1" applyFill="1" applyBorder="1" applyAlignment="1">
      <alignment horizontal="center"/>
    </xf>
    <xf numFmtId="164" fontId="4" fillId="2" borderId="1" xfId="6" applyFont="1" applyFill="1" applyBorder="1" applyAlignment="1">
      <alignment horizontal="left"/>
    </xf>
    <xf numFmtId="0" fontId="4" fillId="2" borderId="0" xfId="0" applyFont="1" applyFill="1"/>
    <xf numFmtId="164" fontId="4" fillId="0" borderId="1" xfId="6" applyFont="1" applyFill="1" applyBorder="1" applyAlignment="1">
      <alignment horizontal="center" wrapText="1"/>
    </xf>
    <xf numFmtId="164" fontId="5" fillId="0" borderId="1" xfId="6" applyFont="1" applyFill="1" applyBorder="1"/>
    <xf numFmtId="164" fontId="6" fillId="2" borderId="1" xfId="6" applyFont="1" applyFill="1" applyBorder="1" applyAlignment="1">
      <alignment vertical="center"/>
    </xf>
    <xf numFmtId="43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43" fontId="5" fillId="2" borderId="0" xfId="0" applyNumberFormat="1" applyFont="1" applyFill="1"/>
    <xf numFmtId="17" fontId="3" fillId="0" borderId="1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1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0" fillId="0" borderId="2" xfId="0" applyBorder="1"/>
    <xf numFmtId="0" fontId="0" fillId="0" borderId="1" xfId="0" applyFont="1" applyBorder="1"/>
    <xf numFmtId="0" fontId="0" fillId="0" borderId="3" xfId="0" applyFont="1" applyBorder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3" fontId="10" fillId="0" borderId="1" xfId="0" applyNumberFormat="1" applyFont="1" applyBorder="1"/>
    <xf numFmtId="0" fontId="10" fillId="0" borderId="0" xfId="0" applyFont="1"/>
    <xf numFmtId="0" fontId="0" fillId="0" borderId="0" xfId="0" applyBorder="1"/>
    <xf numFmtId="43" fontId="0" fillId="0" borderId="0" xfId="0" applyNumberFormat="1" applyBorder="1"/>
    <xf numFmtId="43" fontId="0" fillId="0" borderId="0" xfId="0" applyNumberFormat="1"/>
    <xf numFmtId="164" fontId="0" fillId="0" borderId="0" xfId="6" applyFont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8" fillId="0" borderId="0" xfId="0" applyNumberFormat="1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4" fontId="9" fillId="0" borderId="0" xfId="0" applyNumberFormat="1" applyFont="1" applyAlignment="1">
      <alignment horizontal="center" wrapText="1"/>
    </xf>
    <xf numFmtId="0" fontId="10" fillId="0" borderId="2" xfId="0" applyFont="1" applyBorder="1"/>
    <xf numFmtId="4" fontId="0" fillId="0" borderId="1" xfId="0" applyNumberFormat="1" applyBorder="1"/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4" fontId="10" fillId="0" borderId="1" xfId="0" applyNumberFormat="1" applyFont="1" applyBorder="1"/>
    <xf numFmtId="0" fontId="11" fillId="0" borderId="0" xfId="0" applyFont="1" applyFill="1" applyAlignment="1">
      <alignment vertical="center" wrapText="1"/>
    </xf>
    <xf numFmtId="14" fontId="9" fillId="0" borderId="0" xfId="0" applyNumberFormat="1" applyFont="1" applyFill="1" applyAlignment="1">
      <alignment horizontal="center" wrapText="1"/>
    </xf>
    <xf numFmtId="14" fontId="9" fillId="0" borderId="0" xfId="0" applyNumberFormat="1" applyFont="1" applyFill="1" applyAlignment="1">
      <alignment horizontal="center" wrapText="1"/>
    </xf>
    <xf numFmtId="17" fontId="10" fillId="0" borderId="1" xfId="0" applyNumberFormat="1" applyFont="1" applyFill="1" applyBorder="1" applyAlignment="1">
      <alignment horizontal="center"/>
    </xf>
  </cellXfs>
  <cellStyles count="7">
    <cellStyle name="Comma" xfId="1" builtinId="3"/>
    <cellStyle name="Comma 16" xfId="6" xr:uid="{810DA3B2-24C0-4FCF-8EDA-1BF70AB6B5D2}"/>
    <cellStyle name="Normal" xfId="0" builtinId="0"/>
    <cellStyle name="Normal 2 2 3" xfId="2" xr:uid="{83C4192A-8975-4CC0-B00B-FF22F5695B6A}"/>
    <cellStyle name="Normal 4 2" xfId="4" xr:uid="{03E34F7C-4FA5-44C4-B17A-085A05AA4ECA}"/>
    <cellStyle name="Normal 5" xfId="3" xr:uid="{DC4C51E0-0179-4327-8358-DBC06E5A1AF8}"/>
    <cellStyle name="Normal_PLAFON RAPORTAT TRIM.II,III 2004 10" xfId="5" xr:uid="{08E862FD-6F38-4853-8D74-4AA04C0B7E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MARTIE%202025/REGULARIZARE%20FEB/PNS/18.03.2025-%20%20valori%20contracte%20PNS%20dupa%20REGULARIZARE%20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CONSUMAT HG FEB 2025"/>
      <sheetName val="REG FEB 2025"/>
      <sheetName val="NECONSUMAT PET CT FEB 2025"/>
      <sheetName val="TOTAL HG"/>
      <sheetName val="REG FEB  PET CT 2025"/>
      <sheetName val="TOTAL PET-CT"/>
      <sheetName val="NECONS TG FEB 2025"/>
      <sheetName val="REG TG IAN 2025"/>
      <sheetName val="TOTAL TG"/>
      <sheetName val="NECONSUMAT AHM  FEB 2025"/>
      <sheetName val="REG AHM FEB 2025"/>
      <sheetName val="TOTAL AH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>
            <v>927200</v>
          </cell>
        </row>
      </sheetData>
      <sheetData sheetId="10">
        <row r="9">
          <cell r="I9">
            <v>646982.55863413797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B4C4-C80B-4F85-A751-93931E715411}">
  <dimension ref="A3:I16"/>
  <sheetViews>
    <sheetView workbookViewId="0">
      <selection activeCell="M11" sqref="M11"/>
    </sheetView>
  </sheetViews>
  <sheetFormatPr defaultRowHeight="16.5" x14ac:dyDescent="0.3"/>
  <cols>
    <col min="1" max="1" width="9.28515625" style="1" customWidth="1"/>
    <col min="2" max="2" width="7" style="1" customWidth="1"/>
    <col min="3" max="3" width="25.7109375" style="1" customWidth="1"/>
    <col min="4" max="4" width="16.85546875" style="1" customWidth="1"/>
    <col min="5" max="5" width="18.5703125" style="1" customWidth="1"/>
    <col min="6" max="6" width="16.7109375" style="1" customWidth="1"/>
    <col min="7" max="8" width="16.28515625" style="1" customWidth="1"/>
    <col min="9" max="9" width="9.85546875" style="1" bestFit="1" customWidth="1"/>
    <col min="10" max="16384" width="9.140625" style="1"/>
  </cols>
  <sheetData>
    <row r="3" spans="1:9" x14ac:dyDescent="0.3">
      <c r="A3" s="15" t="s">
        <v>0</v>
      </c>
      <c r="B3" s="15"/>
      <c r="C3" s="15"/>
      <c r="D3" s="15"/>
    </row>
    <row r="4" spans="1:9" x14ac:dyDescent="0.3">
      <c r="A4" s="16" t="s">
        <v>1</v>
      </c>
      <c r="B4" s="16"/>
      <c r="C4" s="16"/>
      <c r="D4" s="16"/>
    </row>
    <row r="5" spans="1:9" x14ac:dyDescent="0.3">
      <c r="A5" s="17" t="s">
        <v>2</v>
      </c>
      <c r="B5" s="17"/>
      <c r="C5" s="17"/>
      <c r="D5" s="17"/>
    </row>
    <row r="6" spans="1:9" x14ac:dyDescent="0.3">
      <c r="C6" s="3"/>
    </row>
    <row r="7" spans="1:9" s="14" customFormat="1" ht="33" x14ac:dyDescent="0.25">
      <c r="A7" s="12" t="s">
        <v>3</v>
      </c>
      <c r="B7" s="12" t="s">
        <v>4</v>
      </c>
      <c r="C7" s="12" t="s">
        <v>5</v>
      </c>
      <c r="D7" s="13">
        <v>45658</v>
      </c>
      <c r="E7" s="13">
        <v>45689</v>
      </c>
      <c r="F7" s="13">
        <v>45717</v>
      </c>
      <c r="G7" s="12" t="s">
        <v>6</v>
      </c>
      <c r="H7" s="13">
        <v>45748</v>
      </c>
    </row>
    <row r="8" spans="1:9" x14ac:dyDescent="0.3">
      <c r="A8" s="4" t="s">
        <v>7</v>
      </c>
      <c r="B8" s="4" t="s">
        <v>8</v>
      </c>
      <c r="C8" s="5" t="s">
        <v>9</v>
      </c>
      <c r="D8" s="6">
        <v>1156000</v>
      </c>
      <c r="E8" s="6">
        <v>1428000</v>
      </c>
      <c r="F8" s="6">
        <v>1684000</v>
      </c>
      <c r="G8" s="6">
        <v>4268000</v>
      </c>
      <c r="H8" s="6">
        <v>1468000</v>
      </c>
    </row>
    <row r="9" spans="1:9" ht="33" x14ac:dyDescent="0.3">
      <c r="A9" s="4" t="s">
        <v>10</v>
      </c>
      <c r="B9" s="4" t="s">
        <v>8</v>
      </c>
      <c r="C9" s="5" t="s">
        <v>11</v>
      </c>
      <c r="D9" s="6">
        <v>1300000</v>
      </c>
      <c r="E9" s="6">
        <v>1296000</v>
      </c>
      <c r="F9" s="6">
        <v>1484000</v>
      </c>
      <c r="G9" s="6">
        <v>4080000</v>
      </c>
      <c r="H9" s="6">
        <v>1396000</v>
      </c>
      <c r="I9" s="7"/>
    </row>
    <row r="10" spans="1:9" x14ac:dyDescent="0.3">
      <c r="A10" s="4" t="s">
        <v>12</v>
      </c>
      <c r="B10" s="4" t="s">
        <v>8</v>
      </c>
      <c r="C10" s="8" t="s">
        <v>13</v>
      </c>
      <c r="D10" s="6">
        <v>972000</v>
      </c>
      <c r="E10" s="6">
        <v>1220000</v>
      </c>
      <c r="F10" s="6">
        <v>1340000</v>
      </c>
      <c r="G10" s="6">
        <v>3532000</v>
      </c>
      <c r="H10" s="6">
        <v>1112000</v>
      </c>
    </row>
    <row r="11" spans="1:9" x14ac:dyDescent="0.3">
      <c r="A11" s="4" t="s">
        <v>14</v>
      </c>
      <c r="B11" s="4" t="s">
        <v>8</v>
      </c>
      <c r="C11" s="5" t="s">
        <v>15</v>
      </c>
      <c r="D11" s="6">
        <v>36000</v>
      </c>
      <c r="E11" s="6">
        <v>60000</v>
      </c>
      <c r="F11" s="6">
        <v>88000</v>
      </c>
      <c r="G11" s="6">
        <v>184000</v>
      </c>
      <c r="H11" s="6">
        <v>64000</v>
      </c>
    </row>
    <row r="12" spans="1:9" x14ac:dyDescent="0.3">
      <c r="A12" s="4" t="s">
        <v>16</v>
      </c>
      <c r="B12" s="4" t="s">
        <v>8</v>
      </c>
      <c r="C12" s="5" t="s">
        <v>17</v>
      </c>
      <c r="D12" s="6">
        <v>220000</v>
      </c>
      <c r="E12" s="6">
        <v>224000</v>
      </c>
      <c r="F12" s="6">
        <v>384000</v>
      </c>
      <c r="G12" s="6">
        <v>828000</v>
      </c>
      <c r="H12" s="6">
        <v>244000</v>
      </c>
    </row>
    <row r="13" spans="1:9" x14ac:dyDescent="0.3">
      <c r="A13" s="4" t="s">
        <v>18</v>
      </c>
      <c r="B13" s="4" t="s">
        <v>8</v>
      </c>
      <c r="C13" s="5" t="s">
        <v>19</v>
      </c>
      <c r="D13" s="6">
        <v>168000</v>
      </c>
      <c r="E13" s="6">
        <v>168000</v>
      </c>
      <c r="F13" s="6">
        <v>436000</v>
      </c>
      <c r="G13" s="6">
        <v>772000</v>
      </c>
      <c r="H13" s="6">
        <v>184000</v>
      </c>
    </row>
    <row r="14" spans="1:9" x14ac:dyDescent="0.3">
      <c r="A14" s="9"/>
      <c r="B14" s="9"/>
      <c r="C14" s="10" t="s">
        <v>20</v>
      </c>
      <c r="D14" s="11">
        <f>SUM(D8:D13)</f>
        <v>3852000</v>
      </c>
      <c r="E14" s="11">
        <f>SUM(E8:E13)</f>
        <v>4396000</v>
      </c>
      <c r="F14" s="11">
        <f>SUM(F8:F13)</f>
        <v>5416000</v>
      </c>
      <c r="G14" s="11">
        <f>SUM(G8:G13)</f>
        <v>13664000</v>
      </c>
      <c r="H14" s="11">
        <f>SUM(H8:H13)</f>
        <v>4468000</v>
      </c>
    </row>
    <row r="16" spans="1:9" x14ac:dyDescent="0.3">
      <c r="E16" s="7"/>
    </row>
  </sheetData>
  <mergeCells count="3"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CB6AB-3DED-40FD-A3A0-701289D7B0E7}">
  <dimension ref="A2:I26"/>
  <sheetViews>
    <sheetView workbookViewId="0">
      <selection activeCell="I36" sqref="I36"/>
    </sheetView>
  </sheetViews>
  <sheetFormatPr defaultRowHeight="16.5" x14ac:dyDescent="0.3"/>
  <cols>
    <col min="1" max="1" width="6.140625" style="18" customWidth="1"/>
    <col min="2" max="2" width="10.140625" style="18" customWidth="1"/>
    <col min="3" max="3" width="38.85546875" style="18" customWidth="1"/>
    <col min="4" max="4" width="16" style="18" customWidth="1"/>
    <col min="5" max="6" width="12.5703125" style="18" customWidth="1"/>
    <col min="7" max="7" width="15.140625" style="18" customWidth="1"/>
    <col min="8" max="8" width="12.5703125" style="18" customWidth="1"/>
    <col min="9" max="9" width="12.5703125" style="18" bestFit="1" customWidth="1"/>
    <col min="10" max="13" width="9.140625" style="18"/>
    <col min="14" max="14" width="9.85546875" style="18" bestFit="1" customWidth="1"/>
    <col min="15" max="190" width="9.140625" style="18"/>
    <col min="191" max="191" width="6.140625" style="18" customWidth="1"/>
    <col min="192" max="192" width="10.140625" style="18" customWidth="1"/>
    <col min="193" max="193" width="50.28515625" style="18" customWidth="1"/>
    <col min="194" max="194" width="13.42578125" style="18" customWidth="1"/>
    <col min="195" max="195" width="14.42578125" style="18" customWidth="1"/>
    <col min="196" max="198" width="17" style="18" customWidth="1"/>
    <col min="199" max="199" width="15.42578125" style="18" customWidth="1"/>
    <col min="200" max="446" width="9.140625" style="18"/>
    <col min="447" max="447" width="6.140625" style="18" customWidth="1"/>
    <col min="448" max="448" width="10.140625" style="18" customWidth="1"/>
    <col min="449" max="449" width="50.28515625" style="18" customWidth="1"/>
    <col min="450" max="450" width="13.42578125" style="18" customWidth="1"/>
    <col min="451" max="451" width="14.42578125" style="18" customWidth="1"/>
    <col min="452" max="454" width="17" style="18" customWidth="1"/>
    <col min="455" max="455" width="15.42578125" style="18" customWidth="1"/>
    <col min="456" max="702" width="9.140625" style="18"/>
    <col min="703" max="703" width="6.140625" style="18" customWidth="1"/>
    <col min="704" max="704" width="10.140625" style="18" customWidth="1"/>
    <col min="705" max="705" width="50.28515625" style="18" customWidth="1"/>
    <col min="706" max="706" width="13.42578125" style="18" customWidth="1"/>
    <col min="707" max="707" width="14.42578125" style="18" customWidth="1"/>
    <col min="708" max="710" width="17" style="18" customWidth="1"/>
    <col min="711" max="711" width="15.42578125" style="18" customWidth="1"/>
    <col min="712" max="958" width="9.140625" style="18"/>
    <col min="959" max="959" width="6.140625" style="18" customWidth="1"/>
    <col min="960" max="960" width="10.140625" style="18" customWidth="1"/>
    <col min="961" max="961" width="50.28515625" style="18" customWidth="1"/>
    <col min="962" max="962" width="13.42578125" style="18" customWidth="1"/>
    <col min="963" max="963" width="14.42578125" style="18" customWidth="1"/>
    <col min="964" max="966" width="17" style="18" customWidth="1"/>
    <col min="967" max="967" width="15.42578125" style="18" customWidth="1"/>
    <col min="968" max="1214" width="9.140625" style="18"/>
    <col min="1215" max="1215" width="6.140625" style="18" customWidth="1"/>
    <col min="1216" max="1216" width="10.140625" style="18" customWidth="1"/>
    <col min="1217" max="1217" width="50.28515625" style="18" customWidth="1"/>
    <col min="1218" max="1218" width="13.42578125" style="18" customWidth="1"/>
    <col min="1219" max="1219" width="14.42578125" style="18" customWidth="1"/>
    <col min="1220" max="1222" width="17" style="18" customWidth="1"/>
    <col min="1223" max="1223" width="15.42578125" style="18" customWidth="1"/>
    <col min="1224" max="1470" width="9.140625" style="18"/>
    <col min="1471" max="1471" width="6.140625" style="18" customWidth="1"/>
    <col min="1472" max="1472" width="10.140625" style="18" customWidth="1"/>
    <col min="1473" max="1473" width="50.28515625" style="18" customWidth="1"/>
    <col min="1474" max="1474" width="13.42578125" style="18" customWidth="1"/>
    <col min="1475" max="1475" width="14.42578125" style="18" customWidth="1"/>
    <col min="1476" max="1478" width="17" style="18" customWidth="1"/>
    <col min="1479" max="1479" width="15.42578125" style="18" customWidth="1"/>
    <col min="1480" max="1726" width="9.140625" style="18"/>
    <col min="1727" max="1727" width="6.140625" style="18" customWidth="1"/>
    <col min="1728" max="1728" width="10.140625" style="18" customWidth="1"/>
    <col min="1729" max="1729" width="50.28515625" style="18" customWidth="1"/>
    <col min="1730" max="1730" width="13.42578125" style="18" customWidth="1"/>
    <col min="1731" max="1731" width="14.42578125" style="18" customWidth="1"/>
    <col min="1732" max="1734" width="17" style="18" customWidth="1"/>
    <col min="1735" max="1735" width="15.42578125" style="18" customWidth="1"/>
    <col min="1736" max="1982" width="9.140625" style="18"/>
    <col min="1983" max="1983" width="6.140625" style="18" customWidth="1"/>
    <col min="1984" max="1984" width="10.140625" style="18" customWidth="1"/>
    <col min="1985" max="1985" width="50.28515625" style="18" customWidth="1"/>
    <col min="1986" max="1986" width="13.42578125" style="18" customWidth="1"/>
    <col min="1987" max="1987" width="14.42578125" style="18" customWidth="1"/>
    <col min="1988" max="1990" width="17" style="18" customWidth="1"/>
    <col min="1991" max="1991" width="15.42578125" style="18" customWidth="1"/>
    <col min="1992" max="2238" width="9.140625" style="18"/>
    <col min="2239" max="2239" width="6.140625" style="18" customWidth="1"/>
    <col min="2240" max="2240" width="10.140625" style="18" customWidth="1"/>
    <col min="2241" max="2241" width="50.28515625" style="18" customWidth="1"/>
    <col min="2242" max="2242" width="13.42578125" style="18" customWidth="1"/>
    <col min="2243" max="2243" width="14.42578125" style="18" customWidth="1"/>
    <col min="2244" max="2246" width="17" style="18" customWidth="1"/>
    <col min="2247" max="2247" width="15.42578125" style="18" customWidth="1"/>
    <col min="2248" max="2494" width="9.140625" style="18"/>
    <col min="2495" max="2495" width="6.140625" style="18" customWidth="1"/>
    <col min="2496" max="2496" width="10.140625" style="18" customWidth="1"/>
    <col min="2497" max="2497" width="50.28515625" style="18" customWidth="1"/>
    <col min="2498" max="2498" width="13.42578125" style="18" customWidth="1"/>
    <col min="2499" max="2499" width="14.42578125" style="18" customWidth="1"/>
    <col min="2500" max="2502" width="17" style="18" customWidth="1"/>
    <col min="2503" max="2503" width="15.42578125" style="18" customWidth="1"/>
    <col min="2504" max="2750" width="9.140625" style="18"/>
    <col min="2751" max="2751" width="6.140625" style="18" customWidth="1"/>
    <col min="2752" max="2752" width="10.140625" style="18" customWidth="1"/>
    <col min="2753" max="2753" width="50.28515625" style="18" customWidth="1"/>
    <col min="2754" max="2754" width="13.42578125" style="18" customWidth="1"/>
    <col min="2755" max="2755" width="14.42578125" style="18" customWidth="1"/>
    <col min="2756" max="2758" width="17" style="18" customWidth="1"/>
    <col min="2759" max="2759" width="15.42578125" style="18" customWidth="1"/>
    <col min="2760" max="3006" width="9.140625" style="18"/>
    <col min="3007" max="3007" width="6.140625" style="18" customWidth="1"/>
    <col min="3008" max="3008" width="10.140625" style="18" customWidth="1"/>
    <col min="3009" max="3009" width="50.28515625" style="18" customWidth="1"/>
    <col min="3010" max="3010" width="13.42578125" style="18" customWidth="1"/>
    <col min="3011" max="3011" width="14.42578125" style="18" customWidth="1"/>
    <col min="3012" max="3014" width="17" style="18" customWidth="1"/>
    <col min="3015" max="3015" width="15.42578125" style="18" customWidth="1"/>
    <col min="3016" max="3262" width="9.140625" style="18"/>
    <col min="3263" max="3263" width="6.140625" style="18" customWidth="1"/>
    <col min="3264" max="3264" width="10.140625" style="18" customWidth="1"/>
    <col min="3265" max="3265" width="50.28515625" style="18" customWidth="1"/>
    <col min="3266" max="3266" width="13.42578125" style="18" customWidth="1"/>
    <col min="3267" max="3267" width="14.42578125" style="18" customWidth="1"/>
    <col min="3268" max="3270" width="17" style="18" customWidth="1"/>
    <col min="3271" max="3271" width="15.42578125" style="18" customWidth="1"/>
    <col min="3272" max="3518" width="9.140625" style="18"/>
    <col min="3519" max="3519" width="6.140625" style="18" customWidth="1"/>
    <col min="3520" max="3520" width="10.140625" style="18" customWidth="1"/>
    <col min="3521" max="3521" width="50.28515625" style="18" customWidth="1"/>
    <col min="3522" max="3522" width="13.42578125" style="18" customWidth="1"/>
    <col min="3523" max="3523" width="14.42578125" style="18" customWidth="1"/>
    <col min="3524" max="3526" width="17" style="18" customWidth="1"/>
    <col min="3527" max="3527" width="15.42578125" style="18" customWidth="1"/>
    <col min="3528" max="3774" width="9.140625" style="18"/>
    <col min="3775" max="3775" width="6.140625" style="18" customWidth="1"/>
    <col min="3776" max="3776" width="10.140625" style="18" customWidth="1"/>
    <col min="3777" max="3777" width="50.28515625" style="18" customWidth="1"/>
    <col min="3778" max="3778" width="13.42578125" style="18" customWidth="1"/>
    <col min="3779" max="3779" width="14.42578125" style="18" customWidth="1"/>
    <col min="3780" max="3782" width="17" style="18" customWidth="1"/>
    <col min="3783" max="3783" width="15.42578125" style="18" customWidth="1"/>
    <col min="3784" max="4030" width="9.140625" style="18"/>
    <col min="4031" max="4031" width="6.140625" style="18" customWidth="1"/>
    <col min="4032" max="4032" width="10.140625" style="18" customWidth="1"/>
    <col min="4033" max="4033" width="50.28515625" style="18" customWidth="1"/>
    <col min="4034" max="4034" width="13.42578125" style="18" customWidth="1"/>
    <col min="4035" max="4035" width="14.42578125" style="18" customWidth="1"/>
    <col min="4036" max="4038" width="17" style="18" customWidth="1"/>
    <col min="4039" max="4039" width="15.42578125" style="18" customWidth="1"/>
    <col min="4040" max="4286" width="9.140625" style="18"/>
    <col min="4287" max="4287" width="6.140625" style="18" customWidth="1"/>
    <col min="4288" max="4288" width="10.140625" style="18" customWidth="1"/>
    <col min="4289" max="4289" width="50.28515625" style="18" customWidth="1"/>
    <col min="4290" max="4290" width="13.42578125" style="18" customWidth="1"/>
    <col min="4291" max="4291" width="14.42578125" style="18" customWidth="1"/>
    <col min="4292" max="4294" width="17" style="18" customWidth="1"/>
    <col min="4295" max="4295" width="15.42578125" style="18" customWidth="1"/>
    <col min="4296" max="4542" width="9.140625" style="18"/>
    <col min="4543" max="4543" width="6.140625" style="18" customWidth="1"/>
    <col min="4544" max="4544" width="10.140625" style="18" customWidth="1"/>
    <col min="4545" max="4545" width="50.28515625" style="18" customWidth="1"/>
    <col min="4546" max="4546" width="13.42578125" style="18" customWidth="1"/>
    <col min="4547" max="4547" width="14.42578125" style="18" customWidth="1"/>
    <col min="4548" max="4550" width="17" style="18" customWidth="1"/>
    <col min="4551" max="4551" width="15.42578125" style="18" customWidth="1"/>
    <col min="4552" max="4798" width="9.140625" style="18"/>
    <col min="4799" max="4799" width="6.140625" style="18" customWidth="1"/>
    <col min="4800" max="4800" width="10.140625" style="18" customWidth="1"/>
    <col min="4801" max="4801" width="50.28515625" style="18" customWidth="1"/>
    <col min="4802" max="4802" width="13.42578125" style="18" customWidth="1"/>
    <col min="4803" max="4803" width="14.42578125" style="18" customWidth="1"/>
    <col min="4804" max="4806" width="17" style="18" customWidth="1"/>
    <col min="4807" max="4807" width="15.42578125" style="18" customWidth="1"/>
    <col min="4808" max="5054" width="9.140625" style="18"/>
    <col min="5055" max="5055" width="6.140625" style="18" customWidth="1"/>
    <col min="5056" max="5056" width="10.140625" style="18" customWidth="1"/>
    <col min="5057" max="5057" width="50.28515625" style="18" customWidth="1"/>
    <col min="5058" max="5058" width="13.42578125" style="18" customWidth="1"/>
    <col min="5059" max="5059" width="14.42578125" style="18" customWidth="1"/>
    <col min="5060" max="5062" width="17" style="18" customWidth="1"/>
    <col min="5063" max="5063" width="15.42578125" style="18" customWidth="1"/>
    <col min="5064" max="5310" width="9.140625" style="18"/>
    <col min="5311" max="5311" width="6.140625" style="18" customWidth="1"/>
    <col min="5312" max="5312" width="10.140625" style="18" customWidth="1"/>
    <col min="5313" max="5313" width="50.28515625" style="18" customWidth="1"/>
    <col min="5314" max="5314" width="13.42578125" style="18" customWidth="1"/>
    <col min="5315" max="5315" width="14.42578125" style="18" customWidth="1"/>
    <col min="5316" max="5318" width="17" style="18" customWidth="1"/>
    <col min="5319" max="5319" width="15.42578125" style="18" customWidth="1"/>
    <col min="5320" max="5566" width="9.140625" style="18"/>
    <col min="5567" max="5567" width="6.140625" style="18" customWidth="1"/>
    <col min="5568" max="5568" width="10.140625" style="18" customWidth="1"/>
    <col min="5569" max="5569" width="50.28515625" style="18" customWidth="1"/>
    <col min="5570" max="5570" width="13.42578125" style="18" customWidth="1"/>
    <col min="5571" max="5571" width="14.42578125" style="18" customWidth="1"/>
    <col min="5572" max="5574" width="17" style="18" customWidth="1"/>
    <col min="5575" max="5575" width="15.42578125" style="18" customWidth="1"/>
    <col min="5576" max="5822" width="9.140625" style="18"/>
    <col min="5823" max="5823" width="6.140625" style="18" customWidth="1"/>
    <col min="5824" max="5824" width="10.140625" style="18" customWidth="1"/>
    <col min="5825" max="5825" width="50.28515625" style="18" customWidth="1"/>
    <col min="5826" max="5826" width="13.42578125" style="18" customWidth="1"/>
    <col min="5827" max="5827" width="14.42578125" style="18" customWidth="1"/>
    <col min="5828" max="5830" width="17" style="18" customWidth="1"/>
    <col min="5831" max="5831" width="15.42578125" style="18" customWidth="1"/>
    <col min="5832" max="6078" width="9.140625" style="18"/>
    <col min="6079" max="6079" width="6.140625" style="18" customWidth="1"/>
    <col min="6080" max="6080" width="10.140625" style="18" customWidth="1"/>
    <col min="6081" max="6081" width="50.28515625" style="18" customWidth="1"/>
    <col min="6082" max="6082" width="13.42578125" style="18" customWidth="1"/>
    <col min="6083" max="6083" width="14.42578125" style="18" customWidth="1"/>
    <col min="6084" max="6086" width="17" style="18" customWidth="1"/>
    <col min="6087" max="6087" width="15.42578125" style="18" customWidth="1"/>
    <col min="6088" max="6334" width="9.140625" style="18"/>
    <col min="6335" max="6335" width="6.140625" style="18" customWidth="1"/>
    <col min="6336" max="6336" width="10.140625" style="18" customWidth="1"/>
    <col min="6337" max="6337" width="50.28515625" style="18" customWidth="1"/>
    <col min="6338" max="6338" width="13.42578125" style="18" customWidth="1"/>
    <col min="6339" max="6339" width="14.42578125" style="18" customWidth="1"/>
    <col min="6340" max="6342" width="17" style="18" customWidth="1"/>
    <col min="6343" max="6343" width="15.42578125" style="18" customWidth="1"/>
    <col min="6344" max="6590" width="9.140625" style="18"/>
    <col min="6591" max="6591" width="6.140625" style="18" customWidth="1"/>
    <col min="6592" max="6592" width="10.140625" style="18" customWidth="1"/>
    <col min="6593" max="6593" width="50.28515625" style="18" customWidth="1"/>
    <col min="6594" max="6594" width="13.42578125" style="18" customWidth="1"/>
    <col min="6595" max="6595" width="14.42578125" style="18" customWidth="1"/>
    <col min="6596" max="6598" width="17" style="18" customWidth="1"/>
    <col min="6599" max="6599" width="15.42578125" style="18" customWidth="1"/>
    <col min="6600" max="6846" width="9.140625" style="18"/>
    <col min="6847" max="6847" width="6.140625" style="18" customWidth="1"/>
    <col min="6848" max="6848" width="10.140625" style="18" customWidth="1"/>
    <col min="6849" max="6849" width="50.28515625" style="18" customWidth="1"/>
    <col min="6850" max="6850" width="13.42578125" style="18" customWidth="1"/>
    <col min="6851" max="6851" width="14.42578125" style="18" customWidth="1"/>
    <col min="6852" max="6854" width="17" style="18" customWidth="1"/>
    <col min="6855" max="6855" width="15.42578125" style="18" customWidth="1"/>
    <col min="6856" max="7102" width="9.140625" style="18"/>
    <col min="7103" max="7103" width="6.140625" style="18" customWidth="1"/>
    <col min="7104" max="7104" width="10.140625" style="18" customWidth="1"/>
    <col min="7105" max="7105" width="50.28515625" style="18" customWidth="1"/>
    <col min="7106" max="7106" width="13.42578125" style="18" customWidth="1"/>
    <col min="7107" max="7107" width="14.42578125" style="18" customWidth="1"/>
    <col min="7108" max="7110" width="17" style="18" customWidth="1"/>
    <col min="7111" max="7111" width="15.42578125" style="18" customWidth="1"/>
    <col min="7112" max="7358" width="9.140625" style="18"/>
    <col min="7359" max="7359" width="6.140625" style="18" customWidth="1"/>
    <col min="7360" max="7360" width="10.140625" style="18" customWidth="1"/>
    <col min="7361" max="7361" width="50.28515625" style="18" customWidth="1"/>
    <col min="7362" max="7362" width="13.42578125" style="18" customWidth="1"/>
    <col min="7363" max="7363" width="14.42578125" style="18" customWidth="1"/>
    <col min="7364" max="7366" width="17" style="18" customWidth="1"/>
    <col min="7367" max="7367" width="15.42578125" style="18" customWidth="1"/>
    <col min="7368" max="7614" width="9.140625" style="18"/>
    <col min="7615" max="7615" width="6.140625" style="18" customWidth="1"/>
    <col min="7616" max="7616" width="10.140625" style="18" customWidth="1"/>
    <col min="7617" max="7617" width="50.28515625" style="18" customWidth="1"/>
    <col min="7618" max="7618" width="13.42578125" style="18" customWidth="1"/>
    <col min="7619" max="7619" width="14.42578125" style="18" customWidth="1"/>
    <col min="7620" max="7622" width="17" style="18" customWidth="1"/>
    <col min="7623" max="7623" width="15.42578125" style="18" customWidth="1"/>
    <col min="7624" max="7870" width="9.140625" style="18"/>
    <col min="7871" max="7871" width="6.140625" style="18" customWidth="1"/>
    <col min="7872" max="7872" width="10.140625" style="18" customWidth="1"/>
    <col min="7873" max="7873" width="50.28515625" style="18" customWidth="1"/>
    <col min="7874" max="7874" width="13.42578125" style="18" customWidth="1"/>
    <col min="7875" max="7875" width="14.42578125" style="18" customWidth="1"/>
    <col min="7876" max="7878" width="17" style="18" customWidth="1"/>
    <col min="7879" max="7879" width="15.42578125" style="18" customWidth="1"/>
    <col min="7880" max="8126" width="9.140625" style="18"/>
    <col min="8127" max="8127" width="6.140625" style="18" customWidth="1"/>
    <col min="8128" max="8128" width="10.140625" style="18" customWidth="1"/>
    <col min="8129" max="8129" width="50.28515625" style="18" customWidth="1"/>
    <col min="8130" max="8130" width="13.42578125" style="18" customWidth="1"/>
    <col min="8131" max="8131" width="14.42578125" style="18" customWidth="1"/>
    <col min="8132" max="8134" width="17" style="18" customWidth="1"/>
    <col min="8135" max="8135" width="15.42578125" style="18" customWidth="1"/>
    <col min="8136" max="8382" width="9.140625" style="18"/>
    <col min="8383" max="8383" width="6.140625" style="18" customWidth="1"/>
    <col min="8384" max="8384" width="10.140625" style="18" customWidth="1"/>
    <col min="8385" max="8385" width="50.28515625" style="18" customWidth="1"/>
    <col min="8386" max="8386" width="13.42578125" style="18" customWidth="1"/>
    <col min="8387" max="8387" width="14.42578125" style="18" customWidth="1"/>
    <col min="8388" max="8390" width="17" style="18" customWidth="1"/>
    <col min="8391" max="8391" width="15.42578125" style="18" customWidth="1"/>
    <col min="8392" max="8638" width="9.140625" style="18"/>
    <col min="8639" max="8639" width="6.140625" style="18" customWidth="1"/>
    <col min="8640" max="8640" width="10.140625" style="18" customWidth="1"/>
    <col min="8641" max="8641" width="50.28515625" style="18" customWidth="1"/>
    <col min="8642" max="8642" width="13.42578125" style="18" customWidth="1"/>
    <col min="8643" max="8643" width="14.42578125" style="18" customWidth="1"/>
    <col min="8644" max="8646" width="17" style="18" customWidth="1"/>
    <col min="8647" max="8647" width="15.42578125" style="18" customWidth="1"/>
    <col min="8648" max="8894" width="9.140625" style="18"/>
    <col min="8895" max="8895" width="6.140625" style="18" customWidth="1"/>
    <col min="8896" max="8896" width="10.140625" style="18" customWidth="1"/>
    <col min="8897" max="8897" width="50.28515625" style="18" customWidth="1"/>
    <col min="8898" max="8898" width="13.42578125" style="18" customWidth="1"/>
    <col min="8899" max="8899" width="14.42578125" style="18" customWidth="1"/>
    <col min="8900" max="8902" width="17" style="18" customWidth="1"/>
    <col min="8903" max="8903" width="15.42578125" style="18" customWidth="1"/>
    <col min="8904" max="9150" width="9.140625" style="18"/>
    <col min="9151" max="9151" width="6.140625" style="18" customWidth="1"/>
    <col min="9152" max="9152" width="10.140625" style="18" customWidth="1"/>
    <col min="9153" max="9153" width="50.28515625" style="18" customWidth="1"/>
    <col min="9154" max="9154" width="13.42578125" style="18" customWidth="1"/>
    <col min="9155" max="9155" width="14.42578125" style="18" customWidth="1"/>
    <col min="9156" max="9158" width="17" style="18" customWidth="1"/>
    <col min="9159" max="9159" width="15.42578125" style="18" customWidth="1"/>
    <col min="9160" max="9406" width="9.140625" style="18"/>
    <col min="9407" max="9407" width="6.140625" style="18" customWidth="1"/>
    <col min="9408" max="9408" width="10.140625" style="18" customWidth="1"/>
    <col min="9409" max="9409" width="50.28515625" style="18" customWidth="1"/>
    <col min="9410" max="9410" width="13.42578125" style="18" customWidth="1"/>
    <col min="9411" max="9411" width="14.42578125" style="18" customWidth="1"/>
    <col min="9412" max="9414" width="17" style="18" customWidth="1"/>
    <col min="9415" max="9415" width="15.42578125" style="18" customWidth="1"/>
    <col min="9416" max="9662" width="9.140625" style="18"/>
    <col min="9663" max="9663" width="6.140625" style="18" customWidth="1"/>
    <col min="9664" max="9664" width="10.140625" style="18" customWidth="1"/>
    <col min="9665" max="9665" width="50.28515625" style="18" customWidth="1"/>
    <col min="9666" max="9666" width="13.42578125" style="18" customWidth="1"/>
    <col min="9667" max="9667" width="14.42578125" style="18" customWidth="1"/>
    <col min="9668" max="9670" width="17" style="18" customWidth="1"/>
    <col min="9671" max="9671" width="15.42578125" style="18" customWidth="1"/>
    <col min="9672" max="9918" width="9.140625" style="18"/>
    <col min="9919" max="9919" width="6.140625" style="18" customWidth="1"/>
    <col min="9920" max="9920" width="10.140625" style="18" customWidth="1"/>
    <col min="9921" max="9921" width="50.28515625" style="18" customWidth="1"/>
    <col min="9922" max="9922" width="13.42578125" style="18" customWidth="1"/>
    <col min="9923" max="9923" width="14.42578125" style="18" customWidth="1"/>
    <col min="9924" max="9926" width="17" style="18" customWidth="1"/>
    <col min="9927" max="9927" width="15.42578125" style="18" customWidth="1"/>
    <col min="9928" max="10174" width="9.140625" style="18"/>
    <col min="10175" max="10175" width="6.140625" style="18" customWidth="1"/>
    <col min="10176" max="10176" width="10.140625" style="18" customWidth="1"/>
    <col min="10177" max="10177" width="50.28515625" style="18" customWidth="1"/>
    <col min="10178" max="10178" width="13.42578125" style="18" customWidth="1"/>
    <col min="10179" max="10179" width="14.42578125" style="18" customWidth="1"/>
    <col min="10180" max="10182" width="17" style="18" customWidth="1"/>
    <col min="10183" max="10183" width="15.42578125" style="18" customWidth="1"/>
    <col min="10184" max="10430" width="9.140625" style="18"/>
    <col min="10431" max="10431" width="6.140625" style="18" customWidth="1"/>
    <col min="10432" max="10432" width="10.140625" style="18" customWidth="1"/>
    <col min="10433" max="10433" width="50.28515625" style="18" customWidth="1"/>
    <col min="10434" max="10434" width="13.42578125" style="18" customWidth="1"/>
    <col min="10435" max="10435" width="14.42578125" style="18" customWidth="1"/>
    <col min="10436" max="10438" width="17" style="18" customWidth="1"/>
    <col min="10439" max="10439" width="15.42578125" style="18" customWidth="1"/>
    <col min="10440" max="10686" width="9.140625" style="18"/>
    <col min="10687" max="10687" width="6.140625" style="18" customWidth="1"/>
    <col min="10688" max="10688" width="10.140625" style="18" customWidth="1"/>
    <col min="10689" max="10689" width="50.28515625" style="18" customWidth="1"/>
    <col min="10690" max="10690" width="13.42578125" style="18" customWidth="1"/>
    <col min="10691" max="10691" width="14.42578125" style="18" customWidth="1"/>
    <col min="10692" max="10694" width="17" style="18" customWidth="1"/>
    <col min="10695" max="10695" width="15.42578125" style="18" customWidth="1"/>
    <col min="10696" max="10942" width="9.140625" style="18"/>
    <col min="10943" max="10943" width="6.140625" style="18" customWidth="1"/>
    <col min="10944" max="10944" width="10.140625" style="18" customWidth="1"/>
    <col min="10945" max="10945" width="50.28515625" style="18" customWidth="1"/>
    <col min="10946" max="10946" width="13.42578125" style="18" customWidth="1"/>
    <col min="10947" max="10947" width="14.42578125" style="18" customWidth="1"/>
    <col min="10948" max="10950" width="17" style="18" customWidth="1"/>
    <col min="10951" max="10951" width="15.42578125" style="18" customWidth="1"/>
    <col min="10952" max="11198" width="9.140625" style="18"/>
    <col min="11199" max="11199" width="6.140625" style="18" customWidth="1"/>
    <col min="11200" max="11200" width="10.140625" style="18" customWidth="1"/>
    <col min="11201" max="11201" width="50.28515625" style="18" customWidth="1"/>
    <col min="11202" max="11202" width="13.42578125" style="18" customWidth="1"/>
    <col min="11203" max="11203" width="14.42578125" style="18" customWidth="1"/>
    <col min="11204" max="11206" width="17" style="18" customWidth="1"/>
    <col min="11207" max="11207" width="15.42578125" style="18" customWidth="1"/>
    <col min="11208" max="11454" width="9.140625" style="18"/>
    <col min="11455" max="11455" width="6.140625" style="18" customWidth="1"/>
    <col min="11456" max="11456" width="10.140625" style="18" customWidth="1"/>
    <col min="11457" max="11457" width="50.28515625" style="18" customWidth="1"/>
    <col min="11458" max="11458" width="13.42578125" style="18" customWidth="1"/>
    <col min="11459" max="11459" width="14.42578125" style="18" customWidth="1"/>
    <col min="11460" max="11462" width="17" style="18" customWidth="1"/>
    <col min="11463" max="11463" width="15.42578125" style="18" customWidth="1"/>
    <col min="11464" max="11710" width="9.140625" style="18"/>
    <col min="11711" max="11711" width="6.140625" style="18" customWidth="1"/>
    <col min="11712" max="11712" width="10.140625" style="18" customWidth="1"/>
    <col min="11713" max="11713" width="50.28515625" style="18" customWidth="1"/>
    <col min="11714" max="11714" width="13.42578125" style="18" customWidth="1"/>
    <col min="11715" max="11715" width="14.42578125" style="18" customWidth="1"/>
    <col min="11716" max="11718" width="17" style="18" customWidth="1"/>
    <col min="11719" max="11719" width="15.42578125" style="18" customWidth="1"/>
    <col min="11720" max="11966" width="9.140625" style="18"/>
    <col min="11967" max="11967" width="6.140625" style="18" customWidth="1"/>
    <col min="11968" max="11968" width="10.140625" style="18" customWidth="1"/>
    <col min="11969" max="11969" width="50.28515625" style="18" customWidth="1"/>
    <col min="11970" max="11970" width="13.42578125" style="18" customWidth="1"/>
    <col min="11971" max="11971" width="14.42578125" style="18" customWidth="1"/>
    <col min="11972" max="11974" width="17" style="18" customWidth="1"/>
    <col min="11975" max="11975" width="15.42578125" style="18" customWidth="1"/>
    <col min="11976" max="12222" width="9.140625" style="18"/>
    <col min="12223" max="12223" width="6.140625" style="18" customWidth="1"/>
    <col min="12224" max="12224" width="10.140625" style="18" customWidth="1"/>
    <col min="12225" max="12225" width="50.28515625" style="18" customWidth="1"/>
    <col min="12226" max="12226" width="13.42578125" style="18" customWidth="1"/>
    <col min="12227" max="12227" width="14.42578125" style="18" customWidth="1"/>
    <col min="12228" max="12230" width="17" style="18" customWidth="1"/>
    <col min="12231" max="12231" width="15.42578125" style="18" customWidth="1"/>
    <col min="12232" max="12478" width="9.140625" style="18"/>
    <col min="12479" max="12479" width="6.140625" style="18" customWidth="1"/>
    <col min="12480" max="12480" width="10.140625" style="18" customWidth="1"/>
    <col min="12481" max="12481" width="50.28515625" style="18" customWidth="1"/>
    <col min="12482" max="12482" width="13.42578125" style="18" customWidth="1"/>
    <col min="12483" max="12483" width="14.42578125" style="18" customWidth="1"/>
    <col min="12484" max="12486" width="17" style="18" customWidth="1"/>
    <col min="12487" max="12487" width="15.42578125" style="18" customWidth="1"/>
    <col min="12488" max="12734" width="9.140625" style="18"/>
    <col min="12735" max="12735" width="6.140625" style="18" customWidth="1"/>
    <col min="12736" max="12736" width="10.140625" style="18" customWidth="1"/>
    <col min="12737" max="12737" width="50.28515625" style="18" customWidth="1"/>
    <col min="12738" max="12738" width="13.42578125" style="18" customWidth="1"/>
    <col min="12739" max="12739" width="14.42578125" style="18" customWidth="1"/>
    <col min="12740" max="12742" width="17" style="18" customWidth="1"/>
    <col min="12743" max="12743" width="15.42578125" style="18" customWidth="1"/>
    <col min="12744" max="12990" width="9.140625" style="18"/>
    <col min="12991" max="12991" width="6.140625" style="18" customWidth="1"/>
    <col min="12992" max="12992" width="10.140625" style="18" customWidth="1"/>
    <col min="12993" max="12993" width="50.28515625" style="18" customWidth="1"/>
    <col min="12994" max="12994" width="13.42578125" style="18" customWidth="1"/>
    <col min="12995" max="12995" width="14.42578125" style="18" customWidth="1"/>
    <col min="12996" max="12998" width="17" style="18" customWidth="1"/>
    <col min="12999" max="12999" width="15.42578125" style="18" customWidth="1"/>
    <col min="13000" max="13246" width="9.140625" style="18"/>
    <col min="13247" max="13247" width="6.140625" style="18" customWidth="1"/>
    <col min="13248" max="13248" width="10.140625" style="18" customWidth="1"/>
    <col min="13249" max="13249" width="50.28515625" style="18" customWidth="1"/>
    <col min="13250" max="13250" width="13.42578125" style="18" customWidth="1"/>
    <col min="13251" max="13251" width="14.42578125" style="18" customWidth="1"/>
    <col min="13252" max="13254" width="17" style="18" customWidth="1"/>
    <col min="13255" max="13255" width="15.42578125" style="18" customWidth="1"/>
    <col min="13256" max="13502" width="9.140625" style="18"/>
    <col min="13503" max="13503" width="6.140625" style="18" customWidth="1"/>
    <col min="13504" max="13504" width="10.140625" style="18" customWidth="1"/>
    <col min="13505" max="13505" width="50.28515625" style="18" customWidth="1"/>
    <col min="13506" max="13506" width="13.42578125" style="18" customWidth="1"/>
    <col min="13507" max="13507" width="14.42578125" style="18" customWidth="1"/>
    <col min="13508" max="13510" width="17" style="18" customWidth="1"/>
    <col min="13511" max="13511" width="15.42578125" style="18" customWidth="1"/>
    <col min="13512" max="13758" width="9.140625" style="18"/>
    <col min="13759" max="13759" width="6.140625" style="18" customWidth="1"/>
    <col min="13760" max="13760" width="10.140625" style="18" customWidth="1"/>
    <col min="13761" max="13761" width="50.28515625" style="18" customWidth="1"/>
    <col min="13762" max="13762" width="13.42578125" style="18" customWidth="1"/>
    <col min="13763" max="13763" width="14.42578125" style="18" customWidth="1"/>
    <col min="13764" max="13766" width="17" style="18" customWidth="1"/>
    <col min="13767" max="13767" width="15.42578125" style="18" customWidth="1"/>
    <col min="13768" max="14014" width="9.140625" style="18"/>
    <col min="14015" max="14015" width="6.140625" style="18" customWidth="1"/>
    <col min="14016" max="14016" width="10.140625" style="18" customWidth="1"/>
    <col min="14017" max="14017" width="50.28515625" style="18" customWidth="1"/>
    <col min="14018" max="14018" width="13.42578125" style="18" customWidth="1"/>
    <col min="14019" max="14019" width="14.42578125" style="18" customWidth="1"/>
    <col min="14020" max="14022" width="17" style="18" customWidth="1"/>
    <col min="14023" max="14023" width="15.42578125" style="18" customWidth="1"/>
    <col min="14024" max="14270" width="9.140625" style="18"/>
    <col min="14271" max="14271" width="6.140625" style="18" customWidth="1"/>
    <col min="14272" max="14272" width="10.140625" style="18" customWidth="1"/>
    <col min="14273" max="14273" width="50.28515625" style="18" customWidth="1"/>
    <col min="14274" max="14274" width="13.42578125" style="18" customWidth="1"/>
    <col min="14275" max="14275" width="14.42578125" style="18" customWidth="1"/>
    <col min="14276" max="14278" width="17" style="18" customWidth="1"/>
    <col min="14279" max="14279" width="15.42578125" style="18" customWidth="1"/>
    <col min="14280" max="14526" width="9.140625" style="18"/>
    <col min="14527" max="14527" width="6.140625" style="18" customWidth="1"/>
    <col min="14528" max="14528" width="10.140625" style="18" customWidth="1"/>
    <col min="14529" max="14529" width="50.28515625" style="18" customWidth="1"/>
    <col min="14530" max="14530" width="13.42578125" style="18" customWidth="1"/>
    <col min="14531" max="14531" width="14.42578125" style="18" customWidth="1"/>
    <col min="14532" max="14534" width="17" style="18" customWidth="1"/>
    <col min="14535" max="14535" width="15.42578125" style="18" customWidth="1"/>
    <col min="14536" max="14782" width="9.140625" style="18"/>
    <col min="14783" max="14783" width="6.140625" style="18" customWidth="1"/>
    <col min="14784" max="14784" width="10.140625" style="18" customWidth="1"/>
    <col min="14785" max="14785" width="50.28515625" style="18" customWidth="1"/>
    <col min="14786" max="14786" width="13.42578125" style="18" customWidth="1"/>
    <col min="14787" max="14787" width="14.42578125" style="18" customWidth="1"/>
    <col min="14788" max="14790" width="17" style="18" customWidth="1"/>
    <col min="14791" max="14791" width="15.42578125" style="18" customWidth="1"/>
    <col min="14792" max="15038" width="9.140625" style="18"/>
    <col min="15039" max="15039" width="6.140625" style="18" customWidth="1"/>
    <col min="15040" max="15040" width="10.140625" style="18" customWidth="1"/>
    <col min="15041" max="15041" width="50.28515625" style="18" customWidth="1"/>
    <col min="15042" max="15042" width="13.42578125" style="18" customWidth="1"/>
    <col min="15043" max="15043" width="14.42578125" style="18" customWidth="1"/>
    <col min="15044" max="15046" width="17" style="18" customWidth="1"/>
    <col min="15047" max="15047" width="15.42578125" style="18" customWidth="1"/>
    <col min="15048" max="15294" width="9.140625" style="18"/>
    <col min="15295" max="15295" width="6.140625" style="18" customWidth="1"/>
    <col min="15296" max="15296" width="10.140625" style="18" customWidth="1"/>
    <col min="15297" max="15297" width="50.28515625" style="18" customWidth="1"/>
    <col min="15298" max="15298" width="13.42578125" style="18" customWidth="1"/>
    <col min="15299" max="15299" width="14.42578125" style="18" customWidth="1"/>
    <col min="15300" max="15302" width="17" style="18" customWidth="1"/>
    <col min="15303" max="15303" width="15.42578125" style="18" customWidth="1"/>
    <col min="15304" max="15550" width="9.140625" style="18"/>
    <col min="15551" max="15551" width="6.140625" style="18" customWidth="1"/>
    <col min="15552" max="15552" width="10.140625" style="18" customWidth="1"/>
    <col min="15553" max="15553" width="50.28515625" style="18" customWidth="1"/>
    <col min="15554" max="15554" width="13.42578125" style="18" customWidth="1"/>
    <col min="15555" max="15555" width="14.42578125" style="18" customWidth="1"/>
    <col min="15556" max="15558" width="17" style="18" customWidth="1"/>
    <col min="15559" max="15559" width="15.42578125" style="18" customWidth="1"/>
    <col min="15560" max="15806" width="9.140625" style="18"/>
    <col min="15807" max="15807" width="6.140625" style="18" customWidth="1"/>
    <col min="15808" max="15808" width="10.140625" style="18" customWidth="1"/>
    <col min="15809" max="15809" width="50.28515625" style="18" customWidth="1"/>
    <col min="15810" max="15810" width="13.42578125" style="18" customWidth="1"/>
    <col min="15811" max="15811" width="14.42578125" style="18" customWidth="1"/>
    <col min="15812" max="15814" width="17" style="18" customWidth="1"/>
    <col min="15815" max="15815" width="15.42578125" style="18" customWidth="1"/>
    <col min="15816" max="16062" width="9.140625" style="18"/>
    <col min="16063" max="16063" width="6.140625" style="18" customWidth="1"/>
    <col min="16064" max="16064" width="10.140625" style="18" customWidth="1"/>
    <col min="16065" max="16065" width="50.28515625" style="18" customWidth="1"/>
    <col min="16066" max="16066" width="13.42578125" style="18" customWidth="1"/>
    <col min="16067" max="16067" width="14.42578125" style="18" customWidth="1"/>
    <col min="16068" max="16070" width="17" style="18" customWidth="1"/>
    <col min="16071" max="16071" width="15.42578125" style="18" customWidth="1"/>
    <col min="16072" max="16384" width="9.140625" style="18"/>
  </cols>
  <sheetData>
    <row r="2" spans="1:8" x14ac:dyDescent="0.3">
      <c r="C2" s="19" t="s">
        <v>21</v>
      </c>
    </row>
    <row r="3" spans="1:8" x14ac:dyDescent="0.3">
      <c r="C3" s="2" t="s">
        <v>22</v>
      </c>
    </row>
    <row r="4" spans="1:8" x14ac:dyDescent="0.3">
      <c r="C4" s="20">
        <v>45747</v>
      </c>
    </row>
    <row r="5" spans="1:8" x14ac:dyDescent="0.3">
      <c r="C5" s="20"/>
    </row>
    <row r="6" spans="1:8" s="22" customFormat="1" x14ac:dyDescent="0.25">
      <c r="A6" s="21" t="s">
        <v>23</v>
      </c>
      <c r="B6" s="21" t="s">
        <v>24</v>
      </c>
      <c r="C6" s="21" t="s">
        <v>25</v>
      </c>
      <c r="D6" s="36">
        <v>45658</v>
      </c>
      <c r="E6" s="36">
        <v>45689</v>
      </c>
      <c r="F6" s="36">
        <v>45717</v>
      </c>
      <c r="G6" s="36" t="s">
        <v>6</v>
      </c>
      <c r="H6" s="36">
        <v>45748</v>
      </c>
    </row>
    <row r="7" spans="1:8" x14ac:dyDescent="0.3">
      <c r="A7" s="23">
        <v>1</v>
      </c>
      <c r="B7" s="24" t="s">
        <v>12</v>
      </c>
      <c r="C7" s="25" t="s">
        <v>26</v>
      </c>
      <c r="D7" s="26">
        <v>3344</v>
      </c>
      <c r="E7" s="26">
        <v>3268</v>
      </c>
      <c r="F7" s="26">
        <v>3458</v>
      </c>
      <c r="G7" s="26">
        <f>D7+E7+F7</f>
        <v>10070</v>
      </c>
      <c r="H7" s="26">
        <v>3382</v>
      </c>
    </row>
    <row r="8" spans="1:8" x14ac:dyDescent="0.3">
      <c r="A8" s="23">
        <v>2</v>
      </c>
      <c r="B8" s="24" t="s">
        <v>27</v>
      </c>
      <c r="C8" s="25" t="s">
        <v>28</v>
      </c>
      <c r="D8" s="26">
        <v>2774</v>
      </c>
      <c r="E8" s="26">
        <v>2850</v>
      </c>
      <c r="F8" s="26">
        <v>3534</v>
      </c>
      <c r="G8" s="26">
        <f t="shared" ref="G8:G23" si="0">D8+E8+F8</f>
        <v>9158</v>
      </c>
      <c r="H8" s="26">
        <v>3154</v>
      </c>
    </row>
    <row r="9" spans="1:8" x14ac:dyDescent="0.3">
      <c r="A9" s="23">
        <v>3</v>
      </c>
      <c r="B9" s="24" t="s">
        <v>29</v>
      </c>
      <c r="C9" s="25" t="s">
        <v>30</v>
      </c>
      <c r="D9" s="26">
        <v>14744</v>
      </c>
      <c r="E9" s="26">
        <v>14592</v>
      </c>
      <c r="F9" s="26">
        <v>14744</v>
      </c>
      <c r="G9" s="26">
        <f t="shared" si="0"/>
        <v>44080</v>
      </c>
      <c r="H9" s="26">
        <v>14592</v>
      </c>
    </row>
    <row r="10" spans="1:8" x14ac:dyDescent="0.3">
      <c r="A10" s="23">
        <v>4</v>
      </c>
      <c r="B10" s="27" t="s">
        <v>31</v>
      </c>
      <c r="C10" s="28" t="s">
        <v>32</v>
      </c>
      <c r="D10" s="26">
        <v>1140</v>
      </c>
      <c r="E10" s="26">
        <v>1140</v>
      </c>
      <c r="F10" s="26">
        <v>1368</v>
      </c>
      <c r="G10" s="26">
        <f t="shared" si="0"/>
        <v>3648</v>
      </c>
      <c r="H10" s="26">
        <v>1368</v>
      </c>
    </row>
    <row r="11" spans="1:8" x14ac:dyDescent="0.3">
      <c r="A11" s="23">
        <v>5</v>
      </c>
      <c r="B11" s="24" t="s">
        <v>33</v>
      </c>
      <c r="C11" s="25" t="s">
        <v>34</v>
      </c>
      <c r="D11" s="26">
        <v>2052</v>
      </c>
      <c r="E11" s="26">
        <v>2052</v>
      </c>
      <c r="F11" s="26">
        <v>2128</v>
      </c>
      <c r="G11" s="26">
        <f t="shared" si="0"/>
        <v>6232</v>
      </c>
      <c r="H11" s="26">
        <v>2128</v>
      </c>
    </row>
    <row r="12" spans="1:8" s="29" customFormat="1" x14ac:dyDescent="0.3">
      <c r="A12" s="23">
        <v>6</v>
      </c>
      <c r="B12" s="24" t="s">
        <v>35</v>
      </c>
      <c r="C12" s="25" t="s">
        <v>36</v>
      </c>
      <c r="D12" s="26">
        <v>1178</v>
      </c>
      <c r="E12" s="26">
        <v>1178</v>
      </c>
      <c r="F12" s="26">
        <v>1178</v>
      </c>
      <c r="G12" s="26">
        <f t="shared" si="0"/>
        <v>3534</v>
      </c>
      <c r="H12" s="26">
        <v>1178</v>
      </c>
    </row>
    <row r="13" spans="1:8" s="29" customFormat="1" x14ac:dyDescent="0.3">
      <c r="A13" s="23">
        <v>7</v>
      </c>
      <c r="B13" s="24" t="s">
        <v>37</v>
      </c>
      <c r="C13" s="25" t="s">
        <v>38</v>
      </c>
      <c r="D13" s="26">
        <v>1786</v>
      </c>
      <c r="E13" s="26">
        <v>1824</v>
      </c>
      <c r="F13" s="26">
        <v>1862</v>
      </c>
      <c r="G13" s="26">
        <f t="shared" si="0"/>
        <v>5472</v>
      </c>
      <c r="H13" s="26">
        <v>1824</v>
      </c>
    </row>
    <row r="14" spans="1:8" s="29" customFormat="1" x14ac:dyDescent="0.3">
      <c r="A14" s="23">
        <v>8</v>
      </c>
      <c r="B14" s="24" t="s">
        <v>39</v>
      </c>
      <c r="C14" s="25" t="s">
        <v>40</v>
      </c>
      <c r="D14" s="26">
        <v>342</v>
      </c>
      <c r="E14" s="26">
        <v>342</v>
      </c>
      <c r="F14" s="26">
        <v>342</v>
      </c>
      <c r="G14" s="26">
        <f t="shared" si="0"/>
        <v>1026</v>
      </c>
      <c r="H14" s="26">
        <v>342</v>
      </c>
    </row>
    <row r="15" spans="1:8" s="29" customFormat="1" ht="33" x14ac:dyDescent="0.3">
      <c r="A15" s="23">
        <v>9</v>
      </c>
      <c r="B15" s="24" t="s">
        <v>41</v>
      </c>
      <c r="C15" s="25" t="s">
        <v>42</v>
      </c>
      <c r="D15" s="26">
        <v>4370</v>
      </c>
      <c r="E15" s="26">
        <v>4864</v>
      </c>
      <c r="F15" s="26">
        <v>6118</v>
      </c>
      <c r="G15" s="26">
        <f t="shared" si="0"/>
        <v>15352</v>
      </c>
      <c r="H15" s="26">
        <v>5092</v>
      </c>
    </row>
    <row r="16" spans="1:8" s="29" customFormat="1" x14ac:dyDescent="0.3">
      <c r="A16" s="23">
        <v>10</v>
      </c>
      <c r="B16" s="24" t="s">
        <v>43</v>
      </c>
      <c r="C16" s="25" t="s">
        <v>44</v>
      </c>
      <c r="D16" s="26">
        <v>1216</v>
      </c>
      <c r="E16" s="26">
        <v>1216</v>
      </c>
      <c r="F16" s="26">
        <v>1330</v>
      </c>
      <c r="G16" s="26">
        <f t="shared" si="0"/>
        <v>3762</v>
      </c>
      <c r="H16" s="26">
        <v>1254</v>
      </c>
    </row>
    <row r="17" spans="1:9" s="29" customFormat="1" x14ac:dyDescent="0.3">
      <c r="A17" s="23">
        <v>11</v>
      </c>
      <c r="B17" s="27" t="s">
        <v>45</v>
      </c>
      <c r="C17" s="25" t="s">
        <v>46</v>
      </c>
      <c r="D17" s="26">
        <v>4446</v>
      </c>
      <c r="E17" s="26">
        <v>4446</v>
      </c>
      <c r="F17" s="26">
        <v>4560</v>
      </c>
      <c r="G17" s="26">
        <f t="shared" si="0"/>
        <v>13452</v>
      </c>
      <c r="H17" s="26">
        <v>4560</v>
      </c>
    </row>
    <row r="18" spans="1:9" s="29" customFormat="1" x14ac:dyDescent="0.3">
      <c r="A18" s="23">
        <v>12</v>
      </c>
      <c r="B18" s="27" t="s">
        <v>47</v>
      </c>
      <c r="C18" s="25" t="s">
        <v>48</v>
      </c>
      <c r="D18" s="26">
        <v>646</v>
      </c>
      <c r="E18" s="26">
        <v>646</v>
      </c>
      <c r="F18" s="26">
        <v>646</v>
      </c>
      <c r="G18" s="26">
        <f t="shared" si="0"/>
        <v>1938</v>
      </c>
      <c r="H18" s="26">
        <v>646</v>
      </c>
    </row>
    <row r="19" spans="1:9" x14ac:dyDescent="0.3">
      <c r="A19" s="23">
        <v>13</v>
      </c>
      <c r="B19" s="24" t="s">
        <v>49</v>
      </c>
      <c r="C19" s="25" t="s">
        <v>50</v>
      </c>
      <c r="D19" s="26">
        <v>3268</v>
      </c>
      <c r="E19" s="26">
        <v>2812</v>
      </c>
      <c r="F19" s="26">
        <v>7296</v>
      </c>
      <c r="G19" s="26">
        <f t="shared" si="0"/>
        <v>13376</v>
      </c>
      <c r="H19" s="26">
        <v>4332</v>
      </c>
    </row>
    <row r="20" spans="1:9" x14ac:dyDescent="0.3">
      <c r="A20" s="23">
        <v>14</v>
      </c>
      <c r="B20" s="24" t="s">
        <v>51</v>
      </c>
      <c r="C20" s="25" t="s">
        <v>52</v>
      </c>
      <c r="D20" s="26">
        <v>0</v>
      </c>
      <c r="E20" s="26">
        <v>114</v>
      </c>
      <c r="F20" s="26">
        <v>228</v>
      </c>
      <c r="G20" s="26">
        <f t="shared" si="0"/>
        <v>342</v>
      </c>
      <c r="H20" s="26">
        <v>152</v>
      </c>
    </row>
    <row r="21" spans="1:9" x14ac:dyDescent="0.3">
      <c r="A21" s="23">
        <v>15</v>
      </c>
      <c r="B21" s="24" t="s">
        <v>53</v>
      </c>
      <c r="C21" s="25" t="s">
        <v>54</v>
      </c>
      <c r="D21" s="26">
        <v>228</v>
      </c>
      <c r="E21" s="26">
        <v>228</v>
      </c>
      <c r="F21" s="26">
        <v>228</v>
      </c>
      <c r="G21" s="26">
        <f t="shared" si="0"/>
        <v>684</v>
      </c>
      <c r="H21" s="26">
        <v>228</v>
      </c>
    </row>
    <row r="22" spans="1:9" x14ac:dyDescent="0.3">
      <c r="A22" s="23">
        <v>16</v>
      </c>
      <c r="B22" s="24" t="s">
        <v>55</v>
      </c>
      <c r="C22" s="25" t="s">
        <v>56</v>
      </c>
      <c r="D22" s="26">
        <v>2698</v>
      </c>
      <c r="E22" s="26">
        <v>2888</v>
      </c>
      <c r="F22" s="26">
        <v>2964</v>
      </c>
      <c r="G22" s="26">
        <f t="shared" si="0"/>
        <v>8550</v>
      </c>
      <c r="H22" s="26">
        <v>2850</v>
      </c>
    </row>
    <row r="23" spans="1:9" ht="49.5" x14ac:dyDescent="0.3">
      <c r="A23" s="23">
        <v>17</v>
      </c>
      <c r="B23" s="30" t="s">
        <v>57</v>
      </c>
      <c r="C23" s="31" t="s">
        <v>58</v>
      </c>
      <c r="D23" s="26">
        <v>1064</v>
      </c>
      <c r="E23" s="26">
        <v>1064</v>
      </c>
      <c r="F23" s="26">
        <v>1140</v>
      </c>
      <c r="G23" s="26">
        <f t="shared" si="0"/>
        <v>3268</v>
      </c>
      <c r="H23" s="26">
        <v>912</v>
      </c>
    </row>
    <row r="24" spans="1:9" s="34" customFormat="1" x14ac:dyDescent="0.25">
      <c r="A24" s="32"/>
      <c r="B24" s="32"/>
      <c r="C24" s="32" t="s">
        <v>20</v>
      </c>
      <c r="D24" s="32">
        <f>SUM(D7:D23)</f>
        <v>45296</v>
      </c>
      <c r="E24" s="32">
        <f>SUM(E7:E23)</f>
        <v>45524</v>
      </c>
      <c r="F24" s="32">
        <f>SUM(F7:F23)</f>
        <v>53124</v>
      </c>
      <c r="G24" s="32">
        <f>SUM(G7:G23)</f>
        <v>143944</v>
      </c>
      <c r="H24" s="32">
        <f>SUM(H7:H23)</f>
        <v>47994</v>
      </c>
      <c r="I24" s="33"/>
    </row>
    <row r="26" spans="1:9" x14ac:dyDescent="0.3">
      <c r="F26" s="35"/>
      <c r="G26" s="35"/>
      <c r="H26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24783-5A36-48A5-BC37-FB22005F0E8C}">
  <dimension ref="B1:J23"/>
  <sheetViews>
    <sheetView workbookViewId="0">
      <selection activeCell="J25" sqref="J25"/>
    </sheetView>
  </sheetViews>
  <sheetFormatPr defaultRowHeight="15" x14ac:dyDescent="0.25"/>
  <cols>
    <col min="3" max="3" width="17.28515625" customWidth="1"/>
    <col min="4" max="4" width="17.7109375" customWidth="1"/>
    <col min="5" max="5" width="28.85546875" customWidth="1"/>
    <col min="6" max="8" width="16.42578125" customWidth="1"/>
    <col min="9" max="10" width="18.42578125" customWidth="1"/>
  </cols>
  <sheetData>
    <row r="1" spans="2:10" ht="18.75" x14ac:dyDescent="0.3">
      <c r="D1" s="37"/>
      <c r="E1" s="38"/>
    </row>
    <row r="2" spans="2:10" ht="15.75" x14ac:dyDescent="0.25">
      <c r="C2" s="39" t="s">
        <v>59</v>
      </c>
      <c r="D2" s="39"/>
      <c r="E2" s="39"/>
    </row>
    <row r="3" spans="2:10" ht="15.75" x14ac:dyDescent="0.25">
      <c r="D3" s="40"/>
      <c r="E3" s="40"/>
    </row>
    <row r="4" spans="2:10" s="41" customFormat="1" ht="15.75" x14ac:dyDescent="0.25">
      <c r="C4" s="42" t="s">
        <v>2</v>
      </c>
      <c r="D4" s="42"/>
      <c r="E4" s="42"/>
    </row>
    <row r="5" spans="2:10" s="41" customFormat="1" ht="15.75" x14ac:dyDescent="0.25">
      <c r="C5" s="43"/>
      <c r="D5" s="44">
        <v>45747</v>
      </c>
      <c r="E5" s="45"/>
    </row>
    <row r="6" spans="2:10" ht="15.75" x14ac:dyDescent="0.25">
      <c r="D6" s="40"/>
      <c r="E6" s="40"/>
    </row>
    <row r="7" spans="2:10" s="41" customFormat="1" x14ac:dyDescent="0.25">
      <c r="B7" s="62" t="s">
        <v>60</v>
      </c>
      <c r="C7" s="62" t="s">
        <v>3</v>
      </c>
      <c r="D7" s="63" t="s">
        <v>4</v>
      </c>
      <c r="E7" s="62" t="s">
        <v>5</v>
      </c>
      <c r="F7" s="64">
        <v>45658</v>
      </c>
      <c r="G7" s="64">
        <v>45689</v>
      </c>
      <c r="H7" s="64">
        <v>45717</v>
      </c>
      <c r="I7" s="64" t="s">
        <v>6</v>
      </c>
      <c r="J7" s="64">
        <v>45748</v>
      </c>
    </row>
    <row r="8" spans="2:10" x14ac:dyDescent="0.25">
      <c r="B8" s="47">
        <v>1</v>
      </c>
      <c r="C8" s="47" t="s">
        <v>61</v>
      </c>
      <c r="D8" s="47" t="s">
        <v>62</v>
      </c>
      <c r="E8" s="48" t="s">
        <v>63</v>
      </c>
      <c r="F8" s="49">
        <v>861772</v>
      </c>
      <c r="G8" s="49">
        <v>988110</v>
      </c>
      <c r="H8" s="49">
        <v>881728.15329349169</v>
      </c>
      <c r="I8" s="49">
        <f>F8+G8+H8</f>
        <v>2731610.1532934918</v>
      </c>
      <c r="J8" s="49">
        <v>1071054.888569416</v>
      </c>
    </row>
    <row r="9" spans="2:10" x14ac:dyDescent="0.25">
      <c r="B9" s="47">
        <v>2</v>
      </c>
      <c r="C9" s="47" t="s">
        <v>64</v>
      </c>
      <c r="D9" s="47" t="s">
        <v>62</v>
      </c>
      <c r="E9" s="48" t="s">
        <v>65</v>
      </c>
      <c r="F9" s="49">
        <v>1022828</v>
      </c>
      <c r="G9" s="49">
        <v>1194284</v>
      </c>
      <c r="H9" s="49">
        <v>1046513.7456042613</v>
      </c>
      <c r="I9" s="49">
        <f t="shared" ref="I9:I16" si="0">F9+G9+H9</f>
        <v>3263625.7456042613</v>
      </c>
      <c r="J9" s="49">
        <v>1079949.6496796499</v>
      </c>
    </row>
    <row r="10" spans="2:10" x14ac:dyDescent="0.25">
      <c r="B10" s="47">
        <v>3</v>
      </c>
      <c r="C10" s="47" t="s">
        <v>66</v>
      </c>
      <c r="D10" s="47" t="s">
        <v>62</v>
      </c>
      <c r="E10" s="48" t="s">
        <v>67</v>
      </c>
      <c r="F10" s="49">
        <v>135212</v>
      </c>
      <c r="G10" s="49">
        <v>265190</v>
      </c>
      <c r="H10" s="49">
        <v>138343.11983113814</v>
      </c>
      <c r="I10" s="49">
        <f t="shared" si="0"/>
        <v>538745.11983113817</v>
      </c>
      <c r="J10" s="49">
        <v>54653.846555512573</v>
      </c>
    </row>
    <row r="11" spans="2:10" x14ac:dyDescent="0.25">
      <c r="B11" s="47">
        <v>4</v>
      </c>
      <c r="C11" s="47" t="s">
        <v>68</v>
      </c>
      <c r="D11" s="47" t="s">
        <v>62</v>
      </c>
      <c r="E11" s="48" t="s">
        <v>30</v>
      </c>
      <c r="F11" s="49">
        <v>611238</v>
      </c>
      <c r="G11" s="49">
        <v>807536</v>
      </c>
      <c r="H11" s="49">
        <v>625392.50864823547</v>
      </c>
      <c r="I11" s="49">
        <f t="shared" si="0"/>
        <v>2044166.5086482354</v>
      </c>
      <c r="J11" s="49">
        <v>794059.75775553077</v>
      </c>
    </row>
    <row r="12" spans="2:10" x14ac:dyDescent="0.25">
      <c r="B12" s="50">
        <v>5</v>
      </c>
      <c r="C12" s="47" t="s">
        <v>69</v>
      </c>
      <c r="D12" s="47" t="s">
        <v>62</v>
      </c>
      <c r="E12" s="48" t="s">
        <v>70</v>
      </c>
      <c r="F12" s="49">
        <v>281800</v>
      </c>
      <c r="G12" s="49">
        <v>302734</v>
      </c>
      <c r="H12" s="49">
        <v>288325.67500232771</v>
      </c>
      <c r="I12" s="49">
        <f t="shared" si="0"/>
        <v>872859.67500232765</v>
      </c>
      <c r="J12" s="49">
        <v>327365.60632205132</v>
      </c>
    </row>
    <row r="13" spans="2:10" x14ac:dyDescent="0.25">
      <c r="B13" s="50">
        <v>6</v>
      </c>
      <c r="C13" s="47" t="s">
        <v>71</v>
      </c>
      <c r="D13" s="47" t="s">
        <v>62</v>
      </c>
      <c r="E13" s="51" t="s">
        <v>72</v>
      </c>
      <c r="F13" s="49">
        <v>316618</v>
      </c>
      <c r="G13" s="49">
        <v>943532</v>
      </c>
      <c r="H13" s="49">
        <v>323949.95943182037</v>
      </c>
      <c r="I13" s="49">
        <f t="shared" si="0"/>
        <v>1584099.9594318203</v>
      </c>
      <c r="J13" s="49">
        <v>763976.7338783883</v>
      </c>
    </row>
    <row r="14" spans="2:10" x14ac:dyDescent="0.25">
      <c r="B14" s="50">
        <v>7</v>
      </c>
      <c r="C14" s="47" t="s">
        <v>73</v>
      </c>
      <c r="D14" s="47" t="s">
        <v>62</v>
      </c>
      <c r="E14" s="52" t="s">
        <v>74</v>
      </c>
      <c r="F14" s="49"/>
      <c r="G14" s="49">
        <v>39738</v>
      </c>
      <c r="H14" s="49">
        <v>649131.09449502593</v>
      </c>
      <c r="I14" s="49">
        <f t="shared" si="0"/>
        <v>688869.09449502593</v>
      </c>
      <c r="J14" s="49">
        <v>48183.00591335856</v>
      </c>
    </row>
    <row r="15" spans="2:10" x14ac:dyDescent="0.25">
      <c r="B15" s="50">
        <v>8</v>
      </c>
      <c r="C15" s="47" t="s">
        <v>75</v>
      </c>
      <c r="D15" s="47" t="s">
        <v>62</v>
      </c>
      <c r="E15" s="51" t="s">
        <v>13</v>
      </c>
      <c r="F15" s="49"/>
      <c r="G15" s="49"/>
      <c r="H15" s="49">
        <v>306947.13449502591</v>
      </c>
      <c r="I15" s="49">
        <f t="shared" si="0"/>
        <v>306947.13449502591</v>
      </c>
      <c r="J15" s="49">
        <v>363755.14052059915</v>
      </c>
    </row>
    <row r="16" spans="2:10" x14ac:dyDescent="0.25">
      <c r="B16" s="50">
        <v>9</v>
      </c>
      <c r="C16" s="47" t="s">
        <v>76</v>
      </c>
      <c r="D16" s="47" t="s">
        <v>62</v>
      </c>
      <c r="E16" s="51" t="s">
        <v>77</v>
      </c>
      <c r="F16" s="49"/>
      <c r="G16" s="49">
        <f>'[1]NECONS TG FEB 2025'!F14</f>
        <v>0</v>
      </c>
      <c r="H16" s="49">
        <v>81852.569198673576</v>
      </c>
      <c r="I16" s="49">
        <f t="shared" si="0"/>
        <v>81852.569198673576</v>
      </c>
      <c r="J16" s="49">
        <v>97001.370805493105</v>
      </c>
    </row>
    <row r="17" spans="2:10" x14ac:dyDescent="0.25">
      <c r="B17" s="53" t="s">
        <v>20</v>
      </c>
      <c r="C17" s="54"/>
      <c r="D17" s="54"/>
      <c r="E17" s="55"/>
      <c r="F17" s="56">
        <f>SUM(F8:F13)</f>
        <v>3229468</v>
      </c>
      <c r="G17" s="56">
        <f>SUM(G8:G16)</f>
        <v>4541124</v>
      </c>
      <c r="H17" s="56">
        <f>SUM(H8:H16)</f>
        <v>4342183.96</v>
      </c>
      <c r="I17" s="56">
        <f>SUM(I8:I16)</f>
        <v>12112775.959999999</v>
      </c>
      <c r="J17" s="56">
        <f>SUM(J8:J16)</f>
        <v>4600000.0000000009</v>
      </c>
    </row>
    <row r="20" spans="2:10" x14ac:dyDescent="0.25">
      <c r="D20" s="58"/>
      <c r="E20" s="59"/>
    </row>
    <row r="21" spans="2:10" x14ac:dyDescent="0.25">
      <c r="E21" s="60"/>
    </row>
    <row r="23" spans="2:10" x14ac:dyDescent="0.25">
      <c r="E23" s="61"/>
    </row>
  </sheetData>
  <mergeCells count="4">
    <mergeCell ref="D1:E1"/>
    <mergeCell ref="C2:E2"/>
    <mergeCell ref="C4:E4"/>
    <mergeCell ref="B17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84FD-071B-4CF4-86A0-BF2597885F39}">
  <dimension ref="A1:K19"/>
  <sheetViews>
    <sheetView tabSelected="1" workbookViewId="0">
      <selection activeCell="H27" sqref="H27"/>
    </sheetView>
  </sheetViews>
  <sheetFormatPr defaultRowHeight="15" x14ac:dyDescent="0.25"/>
  <cols>
    <col min="4" max="4" width="15.85546875" customWidth="1"/>
    <col min="5" max="5" width="9.5703125" customWidth="1"/>
    <col min="6" max="6" width="25.7109375" customWidth="1"/>
    <col min="7" max="7" width="17.140625" customWidth="1"/>
    <col min="8" max="8" width="16.7109375" customWidth="1"/>
    <col min="9" max="9" width="17.42578125" customWidth="1"/>
    <col min="10" max="10" width="16.5703125" customWidth="1"/>
    <col min="11" max="11" width="14.85546875" customWidth="1"/>
    <col min="14" max="14" width="14.42578125" bestFit="1" customWidth="1"/>
  </cols>
  <sheetData>
    <row r="1" spans="1:11" ht="18.75" x14ac:dyDescent="0.3">
      <c r="A1" s="65"/>
      <c r="B1" s="66"/>
      <c r="C1" s="66"/>
      <c r="D1" s="66"/>
      <c r="E1" s="66"/>
      <c r="F1" s="67"/>
      <c r="G1" s="67"/>
      <c r="H1" s="67"/>
      <c r="I1" s="67"/>
      <c r="J1" s="67"/>
      <c r="K1" s="67"/>
    </row>
    <row r="2" spans="1:11" s="68" customFormat="1" ht="15.75" x14ac:dyDescent="0.25">
      <c r="A2" s="68" t="s">
        <v>78</v>
      </c>
    </row>
    <row r="3" spans="1:11" ht="15.75" x14ac:dyDescent="0.25">
      <c r="A3" s="68" t="s">
        <v>79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5.75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15.75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s="41" customFormat="1" ht="15.75" x14ac:dyDescent="0.25">
      <c r="A6" s="76"/>
      <c r="B6" s="76"/>
      <c r="C6" s="76"/>
      <c r="D6" s="77" t="s">
        <v>80</v>
      </c>
      <c r="E6" s="77"/>
      <c r="F6" s="77"/>
      <c r="G6" s="77"/>
      <c r="H6" s="78"/>
      <c r="I6" s="78"/>
      <c r="J6" s="78"/>
      <c r="K6" s="78"/>
    </row>
    <row r="7" spans="1:11" ht="15.75" x14ac:dyDescent="0.25">
      <c r="A7" s="69"/>
      <c r="B7" s="69"/>
      <c r="C7" s="69"/>
      <c r="D7" s="69"/>
      <c r="E7" s="69"/>
      <c r="F7" s="70"/>
      <c r="G7" s="70"/>
      <c r="H7" s="70"/>
      <c r="I7" s="70"/>
      <c r="J7" s="70"/>
      <c r="K7" s="70"/>
    </row>
    <row r="8" spans="1:11" ht="15.75" x14ac:dyDescent="0.25">
      <c r="A8" s="69"/>
      <c r="B8" s="69"/>
      <c r="C8" s="46" t="s">
        <v>60</v>
      </c>
      <c r="D8" s="46" t="s">
        <v>3</v>
      </c>
      <c r="E8" s="46" t="s">
        <v>4</v>
      </c>
      <c r="F8" s="71" t="s">
        <v>5</v>
      </c>
      <c r="G8" s="79">
        <v>45658</v>
      </c>
      <c r="H8" s="79">
        <v>45689</v>
      </c>
      <c r="I8" s="79">
        <v>45717</v>
      </c>
      <c r="J8" s="79" t="s">
        <v>6</v>
      </c>
      <c r="K8" s="79">
        <v>45748</v>
      </c>
    </row>
    <row r="9" spans="1:11" ht="15.75" x14ac:dyDescent="0.25">
      <c r="A9" s="69"/>
      <c r="B9" s="69"/>
      <c r="C9" s="47">
        <v>1</v>
      </c>
      <c r="D9" s="47" t="s">
        <v>61</v>
      </c>
      <c r="E9" s="47"/>
      <c r="F9" s="57" t="s">
        <v>63</v>
      </c>
      <c r="G9" s="72">
        <v>701600</v>
      </c>
      <c r="H9" s="72">
        <v>927200</v>
      </c>
      <c r="I9" s="72">
        <v>646982.55863413797</v>
      </c>
      <c r="J9" s="72">
        <f>G9+H9+I9</f>
        <v>2275782.5586341377</v>
      </c>
      <c r="K9" s="72">
        <v>662118.56926698959</v>
      </c>
    </row>
    <row r="10" spans="1:11" ht="15.75" x14ac:dyDescent="0.25">
      <c r="A10" s="69"/>
      <c r="B10" s="69"/>
      <c r="C10" s="50">
        <v>2</v>
      </c>
      <c r="D10" s="47" t="s">
        <v>81</v>
      </c>
      <c r="E10" s="47"/>
      <c r="F10" s="71" t="s">
        <v>82</v>
      </c>
      <c r="G10" s="72">
        <v>396400</v>
      </c>
      <c r="H10" s="72">
        <v>462200</v>
      </c>
      <c r="I10" s="72">
        <v>318852.76763849612</v>
      </c>
      <c r="J10" s="72">
        <f t="shared" ref="J10:J11" si="0">G10+H10+I10</f>
        <v>1177452.7676384961</v>
      </c>
      <c r="K10" s="72">
        <v>326730.22839444393</v>
      </c>
    </row>
    <row r="11" spans="1:11" ht="15.75" x14ac:dyDescent="0.25">
      <c r="A11" s="69"/>
      <c r="B11" s="69"/>
      <c r="C11" s="50">
        <v>3</v>
      </c>
      <c r="D11" s="47" t="s">
        <v>68</v>
      </c>
      <c r="E11" s="47"/>
      <c r="F11" s="71" t="s">
        <v>30</v>
      </c>
      <c r="G11" s="72">
        <v>0</v>
      </c>
      <c r="H11" s="72">
        <v>9000</v>
      </c>
      <c r="I11" s="72">
        <v>203197.0437273659</v>
      </c>
      <c r="J11" s="72">
        <f t="shared" si="0"/>
        <v>212197.0437273659</v>
      </c>
      <c r="K11" s="72">
        <v>11151.202338566434</v>
      </c>
    </row>
    <row r="12" spans="1:11" ht="15.75" x14ac:dyDescent="0.25">
      <c r="A12" s="69"/>
      <c r="B12" s="69"/>
      <c r="C12" s="73" t="s">
        <v>20</v>
      </c>
      <c r="D12" s="74"/>
      <c r="E12" s="74"/>
      <c r="F12" s="74"/>
      <c r="G12" s="75">
        <f>SUM(G9:G11)</f>
        <v>1098000</v>
      </c>
      <c r="H12" s="75">
        <f>SUM(H9:H11)</f>
        <v>1398400</v>
      </c>
      <c r="I12" s="75">
        <f>SUM(I9:I11)</f>
        <v>1169032.3700000001</v>
      </c>
      <c r="J12" s="75">
        <f>SUM(J9:J11)</f>
        <v>3665432.3699999996</v>
      </c>
      <c r="K12" s="75">
        <f>SUM(K9:K11)</f>
        <v>999999.99999999988</v>
      </c>
    </row>
    <row r="13" spans="1:11" ht="15.75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5">
      <c r="G14" s="60"/>
      <c r="H14" s="60"/>
      <c r="I14" s="60"/>
      <c r="J14" s="60"/>
      <c r="K14" s="60"/>
    </row>
    <row r="15" spans="1:11" x14ac:dyDescent="0.25">
      <c r="G15" s="60"/>
      <c r="H15" s="60"/>
      <c r="I15" s="60"/>
      <c r="J15" s="60"/>
      <c r="K15" s="60"/>
    </row>
    <row r="19" spans="7:7" x14ac:dyDescent="0.25">
      <c r="G19" s="60"/>
    </row>
  </sheetData>
  <mergeCells count="2">
    <mergeCell ref="D6:G6"/>
    <mergeCell ref="C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PET-CT</vt:lpstr>
      <vt:lpstr>HG</vt:lpstr>
      <vt:lpstr>TESTARE GENETICA</vt:lpstr>
      <vt:lpstr>AHM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2025-03-31T13:23:18Z</dcterms:created>
  <dcterms:modified xsi:type="dcterms:W3CDTF">2025-03-31T13:28:36Z</dcterms:modified>
</cp:coreProperties>
</file>